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petry\AppData\Local\Temp\claude\C--ClaudeTest\6305707b-2b77-468c-be23-e2ef2cfdaab6\scratchpad\"/>
    </mc:Choice>
  </mc:AlternateContent>
  <xr:revisionPtr revIDLastSave="0" documentId="13_ncr:1_{984F89FA-3D3D-4934-97A7-68887ABD72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e" sheetId="1" r:id="rId1"/>
    <sheet name="Fortschritt" sheetId="2" r:id="rId2"/>
  </sheets>
  <definedNames>
    <definedName name="_xlnm._FilterDatabase" localSheetId="0" hidden="1">Checkliste!$A$5:$G$39</definedName>
    <definedName name="_xlnm.Print_Titles" localSheetId="0">Checkliste!$5:$5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E10" i="2"/>
  <c r="D10" i="2"/>
  <c r="C10" i="2"/>
  <c r="B10" i="2"/>
  <c r="F9" i="2"/>
  <c r="E9" i="2"/>
  <c r="D9" i="2"/>
  <c r="C9" i="2"/>
  <c r="B9" i="2"/>
  <c r="F8" i="2"/>
  <c r="E8" i="2"/>
  <c r="D8" i="2"/>
  <c r="C8" i="2"/>
  <c r="B8" i="2"/>
  <c r="F7" i="2"/>
  <c r="E7" i="2"/>
  <c r="D7" i="2"/>
  <c r="C7" i="2"/>
  <c r="B7" i="2"/>
  <c r="F6" i="2"/>
  <c r="E6" i="2"/>
  <c r="D6" i="2"/>
  <c r="C6" i="2"/>
  <c r="B6" i="2"/>
  <c r="F5" i="2"/>
  <c r="E5" i="2"/>
  <c r="D5" i="2"/>
  <c r="C5" i="2"/>
  <c r="B5" i="2"/>
  <c r="C11" i="2" l="1"/>
  <c r="F11" i="2"/>
  <c r="G6" i="2"/>
  <c r="G7" i="2"/>
  <c r="B11" i="2"/>
  <c r="G11" i="2" s="1"/>
  <c r="G8" i="2"/>
  <c r="D11" i="2"/>
  <c r="G10" i="2"/>
  <c r="E11" i="2"/>
  <c r="G9" i="2"/>
  <c r="G5" i="2"/>
</calcChain>
</file>

<file path=xl/sharedStrings.xml><?xml version="1.0" encoding="utf-8"?>
<sst xmlns="http://schemas.openxmlformats.org/spreadsheetml/2006/main" count="129" uniqueCount="60">
  <si>
    <t>CHECKLISTE BÜROUMZUG</t>
  </si>
  <si>
    <t>Nr.</t>
  </si>
  <si>
    <t>Phase</t>
  </si>
  <si>
    <t>Aufgabe</t>
  </si>
  <si>
    <t>Status</t>
  </si>
  <si>
    <t>Verantwortlich</t>
  </si>
  <si>
    <t>Frist</t>
  </si>
  <si>
    <t>Notizen</t>
  </si>
  <si>
    <t>In Arbeit</t>
  </si>
  <si>
    <t>Kündigen Sie rechtzeitig den Mietvertrag für die bisherigen Räumlichkeiten.</t>
  </si>
  <si>
    <t>Offen</t>
  </si>
  <si>
    <t>Vereinbaren Sie, was mit fest eingebauten Möbeln oder Gegenständen (z. B. Küche, Schränke) geschehen soll.</t>
  </si>
  <si>
    <t>Unterschreiben Sie den neuen Mietvertrag.</t>
  </si>
  <si>
    <t>Muss im alten oder im neuen Objekt renoviert werden? Welcher Aufwand an Zeit und Kosten ist zu erwarten?</t>
  </si>
  <si>
    <t>Legen Sie den Umzugstermin fest.</t>
  </si>
  <si>
    <t>Fertigen Sie eine umfangreiche Inventarliste an.</t>
  </si>
  <si>
    <t>Ein Umzug ist eine gute Gelegenheit zum Aussortieren. Selektieren Sie sorgfältig Büromöbel und Büroausstattung.</t>
  </si>
  <si>
    <t>Binden Sie die Mitarbeitenden in den Umzug ein. So können Sie Angst vor Veränderungen und Kritik am Neuen am ehesten entgegenwirken.</t>
  </si>
  <si>
    <t>Kommunizieren Sie regelmäßig über den Stand der Umzugsvorbereitungen. Kommunizieren Sie auch die Vorteile des neuen Standortes.</t>
  </si>
  <si>
    <t>Melden Sie den Umzug rechtzeitig an Strom- und Gasversorger.</t>
  </si>
  <si>
    <t>Bestellen Sie Telefon- und Internetanschluss.</t>
  </si>
  <si>
    <t>Benachrichtigen Sie wichtige Ämter und Behörden: Finanzamt, Gewerbeamt, Sozialversicherungsträger, Berufsgenossenschaft, IHK, Steuerberater, Banken und Versicherungen, Agentur für Arbeit. Lassen Sie den Handelsregistereintrag anpassen.</t>
  </si>
  <si>
    <t>Stellen Sie einen Nachsendeauftrag bei der Post.</t>
  </si>
  <si>
    <t>Drucken Sie Visitenkarten, Briefpapier und Stempel mit der neuen Adresse.</t>
  </si>
  <si>
    <t>Lassen Sie evtl. Aufkleber für Broschüren etc. anfertigen.</t>
  </si>
  <si>
    <t>Sind Steckdosen und Telefonanschlüsse in ausreichender Anzahl vorhanden? Eventuell müssen weitere Anschlüsse gelegt werden.</t>
  </si>
  <si>
    <t>Machen Sie aufgrund einer schematischen Zeichnung detaillierte Möbelstellpläne.</t>
  </si>
  <si>
    <t>Erstellen Sie vor der Übernahme der neuen Räume ein Schadensprotokoll.</t>
  </si>
  <si>
    <t>Lassen Sie die neuen Büroräume reinigen.</t>
  </si>
  <si>
    <t>Melden Sie das Unternehmen am neuen Standort an.</t>
  </si>
  <si>
    <t>Veranlassen Sie, dass am Tag vor dem Umzug die EDV-Anlagen fachgerecht für den Transport vorbereitet werden.</t>
  </si>
  <si>
    <t>Beim Umzug von Leasinggeräten muss die Zustimmung des Leasinggebers eingeholt werden. Kleben Sie auf EDV, Drucker, Telefone, Fax- und Kopiergeräte die genaue Zieladresse, damit eine eindeutige Zuordnung erfolgen kann.</t>
  </si>
  <si>
    <t>Nicht vergessen: Rechtzeitig alle Schlüssel von den Mitarbeitenden einsammeln.</t>
  </si>
  <si>
    <t>Reservieren Sie die Aufzüge für das Umzugsteam. Das gewährleistet einen reibungslosen und zeitgerechten Ablauf.</t>
  </si>
  <si>
    <t>Wenn Sie die Kartons gleich am ersten Tag nach dem Umzug auspacken, können die Inhalte direkt verstaut und die Kartonage wieder abgeholt werden.</t>
  </si>
  <si>
    <t>Bereiten Sie einen Imbiss und Getränke für das Umzugsteam vor.</t>
  </si>
  <si>
    <t>FORTSCHRITT</t>
  </si>
  <si>
    <t>Wird automatisch aus dem Tabellenblatt "Checkliste" berechnet. Keine Eingaben nötig.</t>
  </si>
  <si>
    <t>Aufgaben</t>
  </si>
  <si>
    <t>Erledigt</t>
  </si>
  <si>
    <t>Entfällt</t>
  </si>
  <si>
    <t>Fortschritt</t>
  </si>
  <si>
    <t>Gesamt</t>
  </si>
  <si>
    <t>Langfristige Vorbereitung</t>
  </si>
  <si>
    <t>Prüfen Sie die vorhandenen Transportwege, Rangierflächen, und den verfügbaren Platz zum Einpacken. Auch Zufahrtshöhen, Brandschutzbestimmunen und Belastbarkeit der Fahrstühle sollten geprüft werden.</t>
  </si>
  <si>
    <t>Haben Sie sperrige oder schwere Gegenstände, beispielsweise Maschinen oder Tresore zu transportieren? Dieser erfordern einen Spezialtransport. Sprechen Sie rechtzeitig mit Ihrem Umzugsunternehmen darüber.</t>
  </si>
  <si>
    <t>Kommunikation mit den Mitarbeitenden</t>
  </si>
  <si>
    <t>Benennen Sie einen Umzugsbeauftragten/ eine Umzugsbeauftragte oder ein Umzugsteam aus VertreterInnen mehrerer Abteilungen.</t>
  </si>
  <si>
    <t>Kommunikation mit KundInnen und PartnerInnen</t>
  </si>
  <si>
    <t>Informieren Sie KundInnen, LieferantInnen, GeschäftspartnerInnen, über die neuen Kontaktdaten.</t>
  </si>
  <si>
    <t>Kündigen Sie die neue Adresse auf der Webseite sowie in der E-Mail Signatur an.</t>
  </si>
  <si>
    <t>Vorbereitungen in den neuen Räumen</t>
  </si>
  <si>
    <t>In den Startlöchern. Kurz vor dem Umzug</t>
  </si>
  <si>
    <t>Kommunizieren Sie den Umzug über die Presse und über Social Media Kanäle.</t>
  </si>
  <si>
    <t>Lassen Sie die Umzugskartons sorgfältig beschriften. Dabei ist es wichtig, sich an die vorher festgelegte Raumaufteilung zu halten und die jeweiligen Raumbezeichnungen zu verwenden.</t>
  </si>
  <si>
    <t>Es geht los! Am Umzugstag</t>
  </si>
  <si>
    <t>Jetzt können Sie feiern: Begrüßen Sie mit einem kleinen Einstand die neuen NachbarnInnen und feiern Sie gemeinsam mit der Belegschaft den erfolgreichen Umzug.</t>
  </si>
  <si>
    <t>Tipps zur Planung und Organisation eines Büroumzugs</t>
  </si>
  <si>
    <t>Quelle: coneon GmbH, Checkliste Büroumzug (PDF, 3 Seiten). Wortlaut unverändert übernommen.</t>
  </si>
  <si>
    <t>Hinweis: "Fortschritt" = Erledigt geteilt durch Aufgaben abzüglich der als "Entfällt" markierten Punkte.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</si>
</sst>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rgb="FF3C3A38"/>
      <name val="Urbanist"/>
    </font>
    <font>
      <sz val="10"/>
      <color rgb="FF3C3A38"/>
      <name val="Urbanist"/>
    </font>
    <font>
      <b/>
      <sz val="26"/>
      <color rgb="FF1D1D1B"/>
      <name val="Urbanist"/>
    </font>
    <font>
      <b/>
      <sz val="13"/>
      <color rgb="FF6A6862"/>
      <name val="Urbanist"/>
    </font>
    <font>
      <sz val="9.5"/>
      <color rgb="FF6A6862"/>
      <name val="Urbanist"/>
    </font>
    <font>
      <b/>
      <sz val="10"/>
      <color rgb="FFFFFFFF"/>
      <name val="Urbanist"/>
    </font>
    <font>
      <sz val="10"/>
      <color rgb="FF9C9792"/>
      <name val="Urbanist"/>
    </font>
    <font>
      <sz val="9"/>
      <color rgb="FF6A6862"/>
      <name val="Urbanist"/>
    </font>
    <font>
      <i/>
      <sz val="8"/>
      <color rgb="FF9C9792"/>
      <name val="Urbanist"/>
    </font>
    <font>
      <b/>
      <sz val="22"/>
      <color rgb="FF1D1D1B"/>
      <name val="Urbanist"/>
    </font>
    <font>
      <b/>
      <sz val="10"/>
      <color rgb="FF1D1D1B"/>
      <name val="Urbanist"/>
    </font>
  </fonts>
  <fills count="6">
    <fill>
      <patternFill patternType="none"/>
    </fill>
    <fill>
      <patternFill patternType="gray125"/>
    </fill>
    <fill>
      <patternFill patternType="solid">
        <fgColor rgb="FFE8E7E5"/>
        <bgColor indexed="64"/>
      </patternFill>
    </fill>
    <fill>
      <patternFill patternType="solid">
        <fgColor rgb="FF6A6862"/>
        <bgColor indexed="64"/>
      </patternFill>
    </fill>
    <fill>
      <patternFill patternType="solid">
        <fgColor rgb="FFDFDDDA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B5B1AB"/>
      </left>
      <right style="thin">
        <color rgb="FFB5B1AB"/>
      </right>
      <top style="thin">
        <color rgb="FFB5B1AB"/>
      </top>
      <bottom style="thin">
        <color rgb="FFB5B1AB"/>
      </bottom>
      <diagonal/>
    </border>
    <border>
      <left/>
      <right style="thin">
        <color rgb="FFB5B1AB"/>
      </right>
      <top style="thin">
        <color rgb="FFB5B1AB"/>
      </top>
      <bottom style="thin">
        <color rgb="FFB5B1AB"/>
      </bottom>
      <diagonal/>
    </border>
    <border>
      <left/>
      <right/>
      <top/>
      <bottom style="thin">
        <color rgb="FFCFCCC7"/>
      </bottom>
      <diagonal/>
    </border>
    <border>
      <left/>
      <right/>
      <top style="thin">
        <color rgb="FFCFCCC7"/>
      </top>
      <bottom style="thin">
        <color rgb="FFCFCCC7"/>
      </bottom>
      <diagonal/>
    </border>
    <border>
      <left/>
      <right/>
      <top style="thin">
        <color rgb="FFCFCCC7"/>
      </top>
      <bottom/>
      <diagonal/>
    </border>
    <border>
      <left/>
      <right style="thin">
        <color rgb="FFB5B1AB"/>
      </right>
      <top style="thin">
        <color rgb="FFB5B1AB"/>
      </top>
      <bottom/>
      <diagonal/>
    </border>
    <border>
      <left style="thin">
        <color rgb="FFB5B1AB"/>
      </left>
      <right style="thin">
        <color rgb="FFB5B1AB"/>
      </right>
      <top style="thin">
        <color rgb="FFB5B1AB"/>
      </top>
      <bottom/>
      <diagonal/>
    </border>
    <border>
      <left/>
      <right/>
      <top style="thin">
        <color rgb="FFCFCCC7"/>
      </top>
      <bottom style="medium">
        <color rgb="FFB5B1AB"/>
      </bottom>
      <diagonal/>
    </border>
    <border>
      <left/>
      <right style="thin">
        <color rgb="FFB5B1AB"/>
      </right>
      <top style="thin">
        <color rgb="FFB5B1AB"/>
      </top>
      <bottom style="medium">
        <color rgb="FFB5B1AB"/>
      </bottom>
      <diagonal/>
    </border>
    <border>
      <left style="thin">
        <color rgb="FFB5B1AB"/>
      </left>
      <right style="thin">
        <color rgb="FFB5B1AB"/>
      </right>
      <top style="thin">
        <color rgb="FFB5B1AB"/>
      </top>
      <bottom style="medium">
        <color rgb="FFB5B1AB"/>
      </bottom>
      <diagonal/>
    </border>
    <border>
      <left/>
      <right/>
      <top style="thin">
        <color rgb="FF6A6862"/>
      </top>
      <bottom style="medium">
        <color rgb="FFB5B1AB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top" wrapText="1"/>
    </xf>
    <xf numFmtId="0" fontId="6" fillId="3" borderId="0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center"/>
    </xf>
    <xf numFmtId="164" fontId="2" fillId="5" borderId="7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/>
    </xf>
    <xf numFmtId="164" fontId="2" fillId="5" borderId="10" xfId="0" applyNumberFormat="1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 wrapText="1"/>
    </xf>
    <xf numFmtId="0" fontId="9" fillId="2" borderId="0" xfId="0" applyFont="1" applyFill="1"/>
    <xf numFmtId="0" fontId="1" fillId="2" borderId="0" xfId="0" applyFont="1" applyFill="1" applyBorder="1"/>
    <xf numFmtId="0" fontId="10" fillId="2" borderId="0" xfId="0" applyFont="1" applyFill="1"/>
    <xf numFmtId="0" fontId="5" fillId="2" borderId="0" xfId="0" applyFont="1" applyFill="1"/>
    <xf numFmtId="0" fontId="6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1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11" fillId="4" borderId="11" xfId="0" applyFont="1" applyFill="1" applyBorder="1"/>
    <xf numFmtId="1" fontId="11" fillId="4" borderId="11" xfId="0" applyNumberFormat="1" applyFont="1" applyFill="1" applyBorder="1" applyAlignment="1">
      <alignment horizontal="center"/>
    </xf>
    <xf numFmtId="165" fontId="11" fillId="4" borderId="11" xfId="0" applyNumberFormat="1" applyFont="1" applyFill="1" applyBorder="1" applyAlignment="1">
      <alignment horizontal="center"/>
    </xf>
    <xf numFmtId="0" fontId="9" fillId="2" borderId="0" xfId="0" applyFont="1" applyFill="1" applyAlignment="1">
      <alignment vertical="top" wrapText="1"/>
    </xf>
  </cellXfs>
  <cellStyles count="1">
    <cellStyle name="Standard" xfId="0" builtinId="0"/>
  </cellStyles>
  <dxfs count="16">
    <dxf>
      <font>
        <b/>
        <i val="0"/>
        <color rgb="FFB5B1AB"/>
      </font>
      <fill>
        <patternFill patternType="solid">
          <fgColor indexed="64"/>
          <bgColor rgb="FFFFFFFF"/>
        </patternFill>
      </fill>
    </dxf>
    <dxf>
      <font>
        <b/>
        <i val="0"/>
        <color rgb="FFFFFFFF"/>
      </font>
      <fill>
        <patternFill patternType="solid">
          <fgColor indexed="64"/>
          <bgColor rgb="FFB5B1AB"/>
        </patternFill>
      </fill>
    </dxf>
    <dxf>
      <font>
        <b/>
        <i val="0"/>
        <color rgb="FFFFFFFF"/>
      </font>
      <fill>
        <patternFill patternType="solid">
          <fgColor indexed="64"/>
          <bgColor rgb="FF6A6862"/>
        </patternFill>
      </fill>
    </dxf>
    <dxf>
      <font>
        <color rgb="FF9C9792"/>
      </font>
    </dxf>
    <dxf>
      <border>
        <top style="thin">
          <color rgb="FF6A6862"/>
        </top>
      </border>
    </dxf>
    <dxf>
      <font>
        <b/>
        <i val="0"/>
        <color rgb="FF6A6862"/>
      </font>
    </dxf>
    <dxf>
      <font>
        <color rgb="FFE8E7E5"/>
      </font>
    </dxf>
    <dxf>
      <border>
        <top style="thin">
          <color rgb="FF6A6862"/>
        </top>
      </border>
    </dxf>
    <dxf>
      <font>
        <b/>
        <i val="0"/>
        <color rgb="FF6A6862"/>
      </font>
    </dxf>
    <dxf>
      <font>
        <color rgb="FFE8E7E5"/>
      </font>
    </dxf>
    <dxf>
      <border>
        <top style="thin">
          <color rgb="FF6A6862"/>
        </top>
      </border>
    </dxf>
    <dxf>
      <font>
        <b/>
        <i val="0"/>
        <color rgb="FF6A6862"/>
      </font>
    </dxf>
    <dxf>
      <font>
        <color rgb="FFE8E7E5"/>
      </font>
    </dxf>
    <dxf>
      <font>
        <b/>
        <i val="0"/>
        <color rgb="FFB5B1AB"/>
      </font>
      <fill>
        <patternFill patternType="solid">
          <fgColor indexed="64"/>
          <bgColor rgb="FFFFFFFF"/>
        </patternFill>
      </fill>
    </dxf>
    <dxf>
      <font>
        <b/>
        <i val="0"/>
        <color rgb="FFFFFFFF"/>
      </font>
      <fill>
        <patternFill patternType="solid">
          <fgColor indexed="64"/>
          <bgColor rgb="FFB5B1AB"/>
        </patternFill>
      </fill>
    </dxf>
    <dxf>
      <font>
        <b/>
        <i val="0"/>
        <color rgb="FFFFFFFF"/>
      </font>
      <fill>
        <patternFill patternType="solid">
          <fgColor indexed="64"/>
          <bgColor rgb="FF6A68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901700</xdr:colOff>
      <xdr:row>0</xdr:row>
      <xdr:rowOff>127000</xdr:rowOff>
    </xdr:from>
    <xdr:to>
      <xdr:col>6</xdr:col>
      <xdr:colOff>2298700</xdr:colOff>
      <xdr:row>0</xdr:row>
      <xdr:rowOff>310669</xdr:rowOff>
    </xdr:to>
    <xdr:pic>
      <xdr:nvPicPr>
        <xdr:cNvPr id="2" name="coneon_logo">
          <a:extLst>
            <a:ext uri="{FF2B5EF4-FFF2-40B4-BE49-F238E27FC236}">
              <a16:creationId xmlns:a16="http://schemas.microsoft.com/office/drawing/2014/main" id="{E3AFFAA7-4F9F-536D-8C5B-4B87A1D49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36500" y="127000"/>
          <a:ext cx="1397000" cy="1836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241300</xdr:colOff>
      <xdr:row>0</xdr:row>
      <xdr:rowOff>127000</xdr:rowOff>
    </xdr:from>
    <xdr:to>
      <xdr:col>7</xdr:col>
      <xdr:colOff>38100</xdr:colOff>
      <xdr:row>0</xdr:row>
      <xdr:rowOff>310669</xdr:rowOff>
    </xdr:to>
    <xdr:pic>
      <xdr:nvPicPr>
        <xdr:cNvPr id="2" name="coneon_logo">
          <a:extLst>
            <a:ext uri="{FF2B5EF4-FFF2-40B4-BE49-F238E27FC236}">
              <a16:creationId xmlns:a16="http://schemas.microsoft.com/office/drawing/2014/main" id="{7EE62128-71A1-FE59-AA4C-9C2CA714B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42000" y="127000"/>
          <a:ext cx="1397000" cy="183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7520A82-A4BC-4D54-8EAE-7978E3EC12F7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9d519b7d-3bf0-48dc-94a3-00ca105599e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showGridLines="0" tabSelected="1" workbookViewId="0">
      <pane ySplit="5" topLeftCell="A13" activePane="bottomLeft" state="frozen"/>
      <selection pane="bottomLeft" activeCell="A41" sqref="A41:G41"/>
    </sheetView>
  </sheetViews>
  <sheetFormatPr baseColWidth="10" defaultColWidth="9.140625" defaultRowHeight="15" x14ac:dyDescent="0.25"/>
  <cols>
    <col min="1" max="1" width="6" customWidth="1"/>
    <col min="2" max="2" width="32" customWidth="1"/>
    <col min="3" max="3" width="88" customWidth="1"/>
    <col min="4" max="4" width="14" customWidth="1"/>
    <col min="5" max="5" width="22" customWidth="1"/>
    <col min="6" max="6" width="14" customWidth="1"/>
    <col min="7" max="7" width="38" customWidth="1"/>
  </cols>
  <sheetData>
    <row r="1" spans="1:11" ht="38.1" customHeight="1" x14ac:dyDescent="0.6">
      <c r="A1" s="3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spans="1:11" ht="20.100000000000001" customHeight="1" x14ac:dyDescent="0.3">
      <c r="A2" s="4" t="s">
        <v>57</v>
      </c>
      <c r="B2" s="1"/>
      <c r="C2" s="1"/>
      <c r="D2" s="1"/>
      <c r="E2" s="1"/>
      <c r="F2" s="1"/>
      <c r="G2" s="1"/>
      <c r="H2" s="2"/>
      <c r="I2" s="2"/>
      <c r="J2" s="2"/>
      <c r="K2" s="2"/>
    </row>
    <row r="3" spans="1:11" ht="8.1" customHeight="1" x14ac:dyDescent="0.3">
      <c r="A3" s="5"/>
      <c r="B3" s="1"/>
      <c r="C3" s="1"/>
      <c r="D3" s="1"/>
      <c r="E3" s="1"/>
      <c r="F3" s="1"/>
      <c r="G3" s="1"/>
      <c r="H3" s="2"/>
      <c r="I3" s="2"/>
      <c r="J3" s="2"/>
      <c r="K3" s="2"/>
    </row>
    <row r="4" spans="1:11" ht="9.9499999999999993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4" customHeight="1" x14ac:dyDescent="0.3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2"/>
      <c r="I5" s="2"/>
      <c r="J5" s="2"/>
      <c r="K5" s="2"/>
    </row>
    <row r="6" spans="1:11" ht="16.5" x14ac:dyDescent="0.3">
      <c r="A6" s="11">
        <v>1</v>
      </c>
      <c r="B6" s="12" t="s">
        <v>43</v>
      </c>
      <c r="C6" s="13" t="s">
        <v>9</v>
      </c>
      <c r="D6" s="10" t="s">
        <v>10</v>
      </c>
      <c r="E6" s="7"/>
      <c r="F6" s="9"/>
      <c r="G6" s="8"/>
      <c r="H6" s="2"/>
      <c r="I6" s="2"/>
      <c r="J6" s="2"/>
      <c r="K6" s="2"/>
    </row>
    <row r="7" spans="1:11" ht="28.5" x14ac:dyDescent="0.3">
      <c r="A7" s="11">
        <v>2</v>
      </c>
      <c r="B7" s="12" t="s">
        <v>43</v>
      </c>
      <c r="C7" s="13" t="s">
        <v>11</v>
      </c>
      <c r="D7" s="10" t="s">
        <v>10</v>
      </c>
      <c r="E7" s="7"/>
      <c r="F7" s="9"/>
      <c r="G7" s="8"/>
      <c r="H7" s="2"/>
      <c r="I7" s="2"/>
      <c r="J7" s="2"/>
      <c r="K7" s="2"/>
    </row>
    <row r="8" spans="1:11" ht="16.5" x14ac:dyDescent="0.3">
      <c r="A8" s="11">
        <v>3</v>
      </c>
      <c r="B8" s="12" t="s">
        <v>43</v>
      </c>
      <c r="C8" s="13" t="s">
        <v>12</v>
      </c>
      <c r="D8" s="10" t="s">
        <v>10</v>
      </c>
      <c r="E8" s="7"/>
      <c r="F8" s="9"/>
      <c r="G8" s="8"/>
      <c r="H8" s="2"/>
      <c r="I8" s="2"/>
      <c r="J8" s="2"/>
      <c r="K8" s="2"/>
    </row>
    <row r="9" spans="1:11" ht="28.5" x14ac:dyDescent="0.3">
      <c r="A9" s="11">
        <v>4</v>
      </c>
      <c r="B9" s="12" t="s">
        <v>43</v>
      </c>
      <c r="C9" s="13" t="s">
        <v>13</v>
      </c>
      <c r="D9" s="10" t="s">
        <v>10</v>
      </c>
      <c r="E9" s="7"/>
      <c r="F9" s="9"/>
      <c r="G9" s="8"/>
      <c r="H9" s="2"/>
      <c r="I9" s="2"/>
      <c r="J9" s="2"/>
      <c r="K9" s="2"/>
    </row>
    <row r="10" spans="1:11" ht="16.5" x14ac:dyDescent="0.3">
      <c r="A10" s="11">
        <v>5</v>
      </c>
      <c r="B10" s="12" t="s">
        <v>43</v>
      </c>
      <c r="C10" s="13" t="s">
        <v>14</v>
      </c>
      <c r="D10" s="10" t="s">
        <v>10</v>
      </c>
      <c r="E10" s="7"/>
      <c r="F10" s="9"/>
      <c r="G10" s="8"/>
      <c r="H10" s="2"/>
      <c r="I10" s="2"/>
      <c r="J10" s="2"/>
      <c r="K10" s="2"/>
    </row>
    <row r="11" spans="1:11" ht="16.5" x14ac:dyDescent="0.3">
      <c r="A11" s="11">
        <v>6</v>
      </c>
      <c r="B11" s="12" t="s">
        <v>43</v>
      </c>
      <c r="C11" s="13" t="s">
        <v>15</v>
      </c>
      <c r="D11" s="10" t="s">
        <v>10</v>
      </c>
      <c r="E11" s="7"/>
      <c r="F11" s="9"/>
      <c r="G11" s="8"/>
      <c r="H11" s="2"/>
      <c r="I11" s="2"/>
      <c r="J11" s="2"/>
      <c r="K11" s="2"/>
    </row>
    <row r="12" spans="1:11" ht="28.5" x14ac:dyDescent="0.3">
      <c r="A12" s="11">
        <v>7</v>
      </c>
      <c r="B12" s="12" t="s">
        <v>43</v>
      </c>
      <c r="C12" s="13" t="s">
        <v>16</v>
      </c>
      <c r="D12" s="10" t="s">
        <v>10</v>
      </c>
      <c r="E12" s="7"/>
      <c r="F12" s="9"/>
      <c r="G12" s="8"/>
      <c r="H12" s="2"/>
      <c r="I12" s="2"/>
      <c r="J12" s="2"/>
      <c r="K12" s="2"/>
    </row>
    <row r="13" spans="1:11" ht="42.75" x14ac:dyDescent="0.3">
      <c r="A13" s="11">
        <v>8</v>
      </c>
      <c r="B13" s="12" t="s">
        <v>43</v>
      </c>
      <c r="C13" s="13" t="s">
        <v>44</v>
      </c>
      <c r="D13" s="10" t="s">
        <v>10</v>
      </c>
      <c r="E13" s="7"/>
      <c r="F13" s="9"/>
      <c r="G13" s="8"/>
      <c r="H13" s="2"/>
      <c r="I13" s="2"/>
      <c r="J13" s="2"/>
      <c r="K13" s="2"/>
    </row>
    <row r="14" spans="1:11" ht="42.75" x14ac:dyDescent="0.3">
      <c r="A14" s="11">
        <v>9</v>
      </c>
      <c r="B14" s="12" t="s">
        <v>43</v>
      </c>
      <c r="C14" s="13" t="s">
        <v>45</v>
      </c>
      <c r="D14" s="10" t="s">
        <v>10</v>
      </c>
      <c r="E14" s="7"/>
      <c r="F14" s="9"/>
      <c r="G14" s="8"/>
      <c r="H14" s="2"/>
      <c r="I14" s="2"/>
      <c r="J14" s="2"/>
      <c r="K14" s="2"/>
    </row>
    <row r="15" spans="1:11" ht="28.5" x14ac:dyDescent="0.3">
      <c r="A15" s="11">
        <v>10</v>
      </c>
      <c r="B15" s="12" t="s">
        <v>46</v>
      </c>
      <c r="C15" s="13" t="s">
        <v>17</v>
      </c>
      <c r="D15" s="10" t="s">
        <v>10</v>
      </c>
      <c r="E15" s="7"/>
      <c r="F15" s="9"/>
      <c r="G15" s="8"/>
      <c r="H15" s="2"/>
      <c r="I15" s="2"/>
      <c r="J15" s="2"/>
      <c r="K15" s="2"/>
    </row>
    <row r="16" spans="1:11" ht="28.5" x14ac:dyDescent="0.3">
      <c r="A16" s="11">
        <v>11</v>
      </c>
      <c r="B16" s="12" t="s">
        <v>46</v>
      </c>
      <c r="C16" s="13" t="s">
        <v>47</v>
      </c>
      <c r="D16" s="10" t="s">
        <v>10</v>
      </c>
      <c r="E16" s="7"/>
      <c r="F16" s="9"/>
      <c r="G16" s="8"/>
      <c r="H16" s="2"/>
      <c r="I16" s="2"/>
      <c r="J16" s="2"/>
      <c r="K16" s="2"/>
    </row>
    <row r="17" spans="1:11" ht="28.5" x14ac:dyDescent="0.3">
      <c r="A17" s="11">
        <v>12</v>
      </c>
      <c r="B17" s="12" t="s">
        <v>46</v>
      </c>
      <c r="C17" s="13" t="s">
        <v>18</v>
      </c>
      <c r="D17" s="10" t="s">
        <v>10</v>
      </c>
      <c r="E17" s="7"/>
      <c r="F17" s="9"/>
      <c r="G17" s="8"/>
      <c r="H17" s="2"/>
      <c r="I17" s="2"/>
      <c r="J17" s="2"/>
      <c r="K17" s="2"/>
    </row>
    <row r="18" spans="1:11" ht="27" x14ac:dyDescent="0.3">
      <c r="A18" s="11">
        <v>13</v>
      </c>
      <c r="B18" s="12" t="s">
        <v>48</v>
      </c>
      <c r="C18" s="13" t="s">
        <v>19</v>
      </c>
      <c r="D18" s="10" t="s">
        <v>10</v>
      </c>
      <c r="E18" s="7"/>
      <c r="F18" s="9"/>
      <c r="G18" s="8"/>
      <c r="H18" s="2"/>
      <c r="I18" s="2"/>
      <c r="J18" s="2"/>
      <c r="K18" s="2"/>
    </row>
    <row r="19" spans="1:11" ht="27" x14ac:dyDescent="0.3">
      <c r="A19" s="11">
        <v>14</v>
      </c>
      <c r="B19" s="12" t="s">
        <v>48</v>
      </c>
      <c r="C19" s="13" t="s">
        <v>20</v>
      </c>
      <c r="D19" s="10" t="s">
        <v>10</v>
      </c>
      <c r="E19" s="7"/>
      <c r="F19" s="9"/>
      <c r="G19" s="8"/>
      <c r="H19" s="2"/>
      <c r="I19" s="2"/>
      <c r="J19" s="2"/>
      <c r="K19" s="2"/>
    </row>
    <row r="20" spans="1:11" ht="27" x14ac:dyDescent="0.3">
      <c r="A20" s="11">
        <v>15</v>
      </c>
      <c r="B20" s="12" t="s">
        <v>48</v>
      </c>
      <c r="C20" s="13" t="s">
        <v>49</v>
      </c>
      <c r="D20" s="10" t="s">
        <v>10</v>
      </c>
      <c r="E20" s="7"/>
      <c r="F20" s="9"/>
      <c r="G20" s="8"/>
      <c r="H20" s="2"/>
      <c r="I20" s="2"/>
      <c r="J20" s="2"/>
      <c r="K20" s="2"/>
    </row>
    <row r="21" spans="1:11" ht="42.75" x14ac:dyDescent="0.3">
      <c r="A21" s="11">
        <v>16</v>
      </c>
      <c r="B21" s="12" t="s">
        <v>48</v>
      </c>
      <c r="C21" s="13" t="s">
        <v>21</v>
      </c>
      <c r="D21" s="10" t="s">
        <v>10</v>
      </c>
      <c r="E21" s="7"/>
      <c r="F21" s="9"/>
      <c r="G21" s="8"/>
      <c r="H21" s="2"/>
      <c r="I21" s="2"/>
      <c r="J21" s="2"/>
      <c r="K21" s="2"/>
    </row>
    <row r="22" spans="1:11" ht="27" x14ac:dyDescent="0.3">
      <c r="A22" s="11">
        <v>17</v>
      </c>
      <c r="B22" s="12" t="s">
        <v>48</v>
      </c>
      <c r="C22" s="13" t="s">
        <v>22</v>
      </c>
      <c r="D22" s="10" t="s">
        <v>10</v>
      </c>
      <c r="E22" s="7"/>
      <c r="F22" s="9"/>
      <c r="G22" s="8"/>
      <c r="H22" s="2"/>
      <c r="I22" s="2"/>
      <c r="J22" s="2"/>
      <c r="K22" s="2"/>
    </row>
    <row r="23" spans="1:11" ht="27" x14ac:dyDescent="0.3">
      <c r="A23" s="11">
        <v>18</v>
      </c>
      <c r="B23" s="12" t="s">
        <v>48</v>
      </c>
      <c r="C23" s="13" t="s">
        <v>23</v>
      </c>
      <c r="D23" s="10" t="s">
        <v>10</v>
      </c>
      <c r="E23" s="7"/>
      <c r="F23" s="9"/>
      <c r="G23" s="8"/>
      <c r="H23" s="2"/>
      <c r="I23" s="2"/>
      <c r="J23" s="2"/>
      <c r="K23" s="2"/>
    </row>
    <row r="24" spans="1:11" ht="27" x14ac:dyDescent="0.3">
      <c r="A24" s="11">
        <v>19</v>
      </c>
      <c r="B24" s="12" t="s">
        <v>48</v>
      </c>
      <c r="C24" s="13" t="s">
        <v>24</v>
      </c>
      <c r="D24" s="10" t="s">
        <v>10</v>
      </c>
      <c r="E24" s="7"/>
      <c r="F24" s="9"/>
      <c r="G24" s="8"/>
      <c r="H24" s="2"/>
      <c r="I24" s="2"/>
      <c r="J24" s="2"/>
      <c r="K24" s="2"/>
    </row>
    <row r="25" spans="1:11" ht="27" x14ac:dyDescent="0.3">
      <c r="A25" s="11">
        <v>20</v>
      </c>
      <c r="B25" s="12" t="s">
        <v>48</v>
      </c>
      <c r="C25" s="13" t="s">
        <v>50</v>
      </c>
      <c r="D25" s="10" t="s">
        <v>10</v>
      </c>
      <c r="E25" s="7"/>
      <c r="F25" s="9"/>
      <c r="G25" s="8"/>
      <c r="H25" s="2"/>
      <c r="I25" s="2"/>
      <c r="J25" s="2"/>
      <c r="K25" s="2"/>
    </row>
    <row r="26" spans="1:11" ht="28.5" x14ac:dyDescent="0.3">
      <c r="A26" s="11">
        <v>21</v>
      </c>
      <c r="B26" s="12" t="s">
        <v>51</v>
      </c>
      <c r="C26" s="13" t="s">
        <v>25</v>
      </c>
      <c r="D26" s="10" t="s">
        <v>10</v>
      </c>
      <c r="E26" s="7"/>
      <c r="F26" s="9"/>
      <c r="G26" s="8"/>
      <c r="H26" s="2"/>
      <c r="I26" s="2"/>
      <c r="J26" s="2"/>
      <c r="K26" s="2"/>
    </row>
    <row r="27" spans="1:11" ht="16.5" x14ac:dyDescent="0.3">
      <c r="A27" s="11">
        <v>22</v>
      </c>
      <c r="B27" s="12" t="s">
        <v>51</v>
      </c>
      <c r="C27" s="13" t="s">
        <v>26</v>
      </c>
      <c r="D27" s="10" t="s">
        <v>10</v>
      </c>
      <c r="E27" s="7"/>
      <c r="F27" s="9"/>
      <c r="G27" s="8"/>
      <c r="H27" s="2"/>
      <c r="I27" s="2"/>
      <c r="J27" s="2"/>
      <c r="K27" s="2"/>
    </row>
    <row r="28" spans="1:11" ht="27" x14ac:dyDescent="0.3">
      <c r="A28" s="11">
        <v>23</v>
      </c>
      <c r="B28" s="12" t="s">
        <v>52</v>
      </c>
      <c r="C28" s="13" t="s">
        <v>27</v>
      </c>
      <c r="D28" s="10" t="s">
        <v>10</v>
      </c>
      <c r="E28" s="7"/>
      <c r="F28" s="9"/>
      <c r="G28" s="8"/>
      <c r="H28" s="2"/>
      <c r="I28" s="2"/>
      <c r="J28" s="2"/>
      <c r="K28" s="2"/>
    </row>
    <row r="29" spans="1:11" ht="27" x14ac:dyDescent="0.3">
      <c r="A29" s="11">
        <v>24</v>
      </c>
      <c r="B29" s="12" t="s">
        <v>52</v>
      </c>
      <c r="C29" s="13" t="s">
        <v>28</v>
      </c>
      <c r="D29" s="10" t="s">
        <v>10</v>
      </c>
      <c r="E29" s="7"/>
      <c r="F29" s="9"/>
      <c r="G29" s="8"/>
      <c r="H29" s="2"/>
      <c r="I29" s="2"/>
      <c r="J29" s="2"/>
      <c r="K29" s="2"/>
    </row>
    <row r="30" spans="1:11" ht="27" x14ac:dyDescent="0.3">
      <c r="A30" s="11">
        <v>25</v>
      </c>
      <c r="B30" s="12" t="s">
        <v>52</v>
      </c>
      <c r="C30" s="13" t="s">
        <v>29</v>
      </c>
      <c r="D30" s="10" t="s">
        <v>10</v>
      </c>
      <c r="E30" s="7"/>
      <c r="F30" s="9"/>
      <c r="G30" s="8"/>
      <c r="H30" s="2"/>
      <c r="I30" s="2"/>
      <c r="J30" s="2"/>
      <c r="K30" s="2"/>
    </row>
    <row r="31" spans="1:11" ht="27" x14ac:dyDescent="0.3">
      <c r="A31" s="11">
        <v>26</v>
      </c>
      <c r="B31" s="12" t="s">
        <v>52</v>
      </c>
      <c r="C31" s="13" t="s">
        <v>53</v>
      </c>
      <c r="D31" s="10" t="s">
        <v>10</v>
      </c>
      <c r="E31" s="7"/>
      <c r="F31" s="9"/>
      <c r="G31" s="8"/>
      <c r="H31" s="2"/>
      <c r="I31" s="2"/>
      <c r="J31" s="2"/>
      <c r="K31" s="2"/>
    </row>
    <row r="32" spans="1:11" ht="28.5" x14ac:dyDescent="0.3">
      <c r="A32" s="11">
        <v>27</v>
      </c>
      <c r="B32" s="12" t="s">
        <v>52</v>
      </c>
      <c r="C32" s="13" t="s">
        <v>30</v>
      </c>
      <c r="D32" s="10" t="s">
        <v>10</v>
      </c>
      <c r="E32" s="7"/>
      <c r="F32" s="9"/>
      <c r="G32" s="8"/>
      <c r="H32" s="2"/>
      <c r="I32" s="2"/>
      <c r="J32" s="2"/>
      <c r="K32" s="2"/>
    </row>
    <row r="33" spans="1:11" ht="42.75" x14ac:dyDescent="0.3">
      <c r="A33" s="11">
        <v>28</v>
      </c>
      <c r="B33" s="12" t="s">
        <v>52</v>
      </c>
      <c r="C33" s="13" t="s">
        <v>31</v>
      </c>
      <c r="D33" s="10" t="s">
        <v>10</v>
      </c>
      <c r="E33" s="7"/>
      <c r="F33" s="9"/>
      <c r="G33" s="8"/>
      <c r="H33" s="2"/>
      <c r="I33" s="2"/>
      <c r="J33" s="2"/>
      <c r="K33" s="2"/>
    </row>
    <row r="34" spans="1:11" ht="28.5" x14ac:dyDescent="0.3">
      <c r="A34" s="11">
        <v>29</v>
      </c>
      <c r="B34" s="12" t="s">
        <v>52</v>
      </c>
      <c r="C34" s="13" t="s">
        <v>54</v>
      </c>
      <c r="D34" s="10" t="s">
        <v>10</v>
      </c>
      <c r="E34" s="7"/>
      <c r="F34" s="9"/>
      <c r="G34" s="8"/>
      <c r="H34" s="2"/>
      <c r="I34" s="2"/>
      <c r="J34" s="2"/>
      <c r="K34" s="2"/>
    </row>
    <row r="35" spans="1:11" ht="27" x14ac:dyDescent="0.3">
      <c r="A35" s="11">
        <v>30</v>
      </c>
      <c r="B35" s="12" t="s">
        <v>52</v>
      </c>
      <c r="C35" s="13" t="s">
        <v>32</v>
      </c>
      <c r="D35" s="10" t="s">
        <v>10</v>
      </c>
      <c r="E35" s="7"/>
      <c r="F35" s="9"/>
      <c r="G35" s="8"/>
      <c r="H35" s="2"/>
      <c r="I35" s="2"/>
      <c r="J35" s="2"/>
      <c r="K35" s="2"/>
    </row>
    <row r="36" spans="1:11" ht="28.5" x14ac:dyDescent="0.3">
      <c r="A36" s="11">
        <v>31</v>
      </c>
      <c r="B36" s="12" t="s">
        <v>55</v>
      </c>
      <c r="C36" s="13" t="s">
        <v>33</v>
      </c>
      <c r="D36" s="10" t="s">
        <v>10</v>
      </c>
      <c r="E36" s="7"/>
      <c r="F36" s="9"/>
      <c r="G36" s="8"/>
      <c r="H36" s="2"/>
      <c r="I36" s="2"/>
      <c r="J36" s="2"/>
      <c r="K36" s="2"/>
    </row>
    <row r="37" spans="1:11" ht="28.5" x14ac:dyDescent="0.3">
      <c r="A37" s="11">
        <v>32</v>
      </c>
      <c r="B37" s="12" t="s">
        <v>55</v>
      </c>
      <c r="C37" s="13" t="s">
        <v>34</v>
      </c>
      <c r="D37" s="10" t="s">
        <v>10</v>
      </c>
      <c r="E37" s="7"/>
      <c r="F37" s="9"/>
      <c r="G37" s="8"/>
      <c r="H37" s="2"/>
      <c r="I37" s="2"/>
      <c r="J37" s="2"/>
      <c r="K37" s="2"/>
    </row>
    <row r="38" spans="1:11" ht="16.5" x14ac:dyDescent="0.3">
      <c r="A38" s="14">
        <v>33</v>
      </c>
      <c r="B38" s="15" t="s">
        <v>55</v>
      </c>
      <c r="C38" s="16" t="s">
        <v>35</v>
      </c>
      <c r="D38" s="17" t="s">
        <v>10</v>
      </c>
      <c r="E38" s="18"/>
      <c r="F38" s="19"/>
      <c r="G38" s="20"/>
      <c r="H38" s="2"/>
      <c r="I38" s="2"/>
      <c r="J38" s="2"/>
      <c r="K38" s="2"/>
    </row>
    <row r="39" spans="1:11" ht="29.25" thickBot="1" x14ac:dyDescent="0.35">
      <c r="A39" s="21">
        <v>34</v>
      </c>
      <c r="B39" s="22" t="s">
        <v>55</v>
      </c>
      <c r="C39" s="23" t="s">
        <v>56</v>
      </c>
      <c r="D39" s="24" t="s">
        <v>10</v>
      </c>
      <c r="E39" s="25"/>
      <c r="F39" s="26"/>
      <c r="G39" s="27"/>
      <c r="H39" s="2"/>
      <c r="I39" s="2"/>
      <c r="J39" s="2"/>
      <c r="K39" s="2"/>
    </row>
    <row r="40" spans="1:11" ht="14.1" customHeight="1" x14ac:dyDescent="0.3">
      <c r="A40" s="29"/>
      <c r="B40" s="29"/>
      <c r="C40" s="29"/>
      <c r="D40" s="29"/>
      <c r="E40" s="29"/>
      <c r="F40" s="29"/>
      <c r="G40" s="29"/>
      <c r="H40" s="2"/>
      <c r="I40" s="2"/>
      <c r="J40" s="2"/>
      <c r="K40" s="2"/>
    </row>
    <row r="41" spans="1:11" ht="16.5" x14ac:dyDescent="0.3">
      <c r="A41" s="28" t="s">
        <v>58</v>
      </c>
      <c r="B41" s="1"/>
      <c r="C41" s="1"/>
      <c r="D41" s="1"/>
      <c r="E41" s="1"/>
      <c r="F41" s="1"/>
      <c r="G41" s="1"/>
      <c r="H41" s="2"/>
      <c r="I41" s="2"/>
      <c r="J41" s="2"/>
      <c r="K41" s="2"/>
    </row>
    <row r="42" spans="1:11" ht="16.5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6.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6.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6.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6.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6.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6.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6.5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6.5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6.5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6.5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6.5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6.5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6.5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</sheetData>
  <autoFilter ref="A5:G39" xr:uid="{00000000-0009-0000-0000-000000000000}"/>
  <mergeCells count="4">
    <mergeCell ref="A3:G3"/>
    <mergeCell ref="A2:G2"/>
    <mergeCell ref="A1:G1"/>
    <mergeCell ref="A41:G41"/>
  </mergeCells>
  <conditionalFormatting sqref="B6:B39">
    <cfRule type="expression" dxfId="6" priority="1">
      <formula>AND(ROW()&gt;6,$B6=$B5)</formula>
    </cfRule>
  </conditionalFormatting>
  <conditionalFormatting sqref="B6:B39">
    <cfRule type="expression" dxfId="5" priority="2">
      <formula>OR(ROW()=6,$B6&lt;&gt;$B5)</formula>
    </cfRule>
  </conditionalFormatting>
  <conditionalFormatting sqref="A6:G39">
    <cfRule type="expression" dxfId="4" priority="3">
      <formula>AND(ROW()&gt;6,$B6&lt;&gt;$B5)</formula>
    </cfRule>
  </conditionalFormatting>
  <conditionalFormatting sqref="A6:G39">
    <cfRule type="expression" dxfId="3" priority="4">
      <formula>$D6="Erledigt"</formula>
    </cfRule>
  </conditionalFormatting>
  <conditionalFormatting sqref="D6:D39">
    <cfRule type="cellIs" dxfId="2" priority="5" operator="equal">
      <formula>"Erledigt"</formula>
    </cfRule>
  </conditionalFormatting>
  <conditionalFormatting sqref="D6:D39">
    <cfRule type="cellIs" dxfId="1" priority="6" operator="equal">
      <formula>"In Arbeit"</formula>
    </cfRule>
  </conditionalFormatting>
  <conditionalFormatting sqref="D6:D39">
    <cfRule type="cellIs" dxfId="0" priority="7" operator="equal">
      <formula>"Entfällt"</formula>
    </cfRule>
  </conditionalFormatting>
  <dataValidations count="1">
    <dataValidation type="list" allowBlank="1" errorTitle="Ungültiger Status" error="Bitte einen Wert aus der Liste wählen." sqref="D6:D39" xr:uid="{00000000-0002-0000-0000-000000000000}">
      <formula1>"Offen,In Arbeit,Erledigt,Entfällt"</formula1>
    </dataValidation>
  </dataValidations>
  <pageMargins left="0.75" right="0.75" top="1" bottom="1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showGridLines="0" workbookViewId="0"/>
  </sheetViews>
  <sheetFormatPr baseColWidth="10" defaultColWidth="9.140625" defaultRowHeight="15" x14ac:dyDescent="0.25"/>
  <cols>
    <col min="1" max="1" width="47.5703125" customWidth="1"/>
    <col min="2" max="6" width="11" customWidth="1"/>
    <col min="7" max="7" width="13" customWidth="1"/>
  </cols>
  <sheetData>
    <row r="1" spans="1:11" ht="32.1" customHeight="1" x14ac:dyDescent="0.5">
      <c r="A1" s="30" t="s">
        <v>36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spans="1:11" ht="16.5" x14ac:dyDescent="0.3">
      <c r="A2" s="31" t="s">
        <v>37</v>
      </c>
      <c r="B2" s="1"/>
      <c r="C2" s="1"/>
      <c r="D2" s="1"/>
      <c r="E2" s="1"/>
      <c r="F2" s="1"/>
      <c r="G2" s="1"/>
      <c r="H2" s="2"/>
      <c r="I2" s="2"/>
      <c r="J2" s="2"/>
      <c r="K2" s="2"/>
    </row>
    <row r="3" spans="1:11" ht="9.9499999999999993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" customHeight="1" x14ac:dyDescent="0.3">
      <c r="A4" s="32" t="s">
        <v>2</v>
      </c>
      <c r="B4" s="33" t="s">
        <v>38</v>
      </c>
      <c r="C4" s="33" t="s">
        <v>39</v>
      </c>
      <c r="D4" s="33" t="s">
        <v>8</v>
      </c>
      <c r="E4" s="33" t="s">
        <v>10</v>
      </c>
      <c r="F4" s="33" t="s">
        <v>40</v>
      </c>
      <c r="G4" s="33" t="s">
        <v>41</v>
      </c>
      <c r="H4" s="2"/>
      <c r="I4" s="2"/>
      <c r="J4" s="2"/>
      <c r="K4" s="2"/>
    </row>
    <row r="5" spans="1:11" ht="20.100000000000001" customHeight="1" x14ac:dyDescent="0.3">
      <c r="A5" s="34" t="s">
        <v>43</v>
      </c>
      <c r="B5" s="35">
        <f>COUNTIF(Checkliste!$B$6:$B$39,$A5)</f>
        <v>9</v>
      </c>
      <c r="C5" s="35">
        <f>COUNTIFS(Checkliste!$B$6:$B$39,$A5,Checkliste!$D$6:$D$39,"Erledigt")</f>
        <v>0</v>
      </c>
      <c r="D5" s="35">
        <f>COUNTIFS(Checkliste!$B$6:$B$39,$A5,Checkliste!$D$6:$D$39,"In Arbeit")</f>
        <v>0</v>
      </c>
      <c r="E5" s="35">
        <f>COUNTIFS(Checkliste!$B$6:$B$39,$A5,Checkliste!$D$6:$D$39,"Offen")</f>
        <v>9</v>
      </c>
      <c r="F5" s="35">
        <f>COUNTIFS(Checkliste!$B$6:$B$39,$A5,Checkliste!$D$6:$D$39,"Entfällt")</f>
        <v>0</v>
      </c>
      <c r="G5" s="36">
        <f t="shared" ref="G5:G11" si="0">IFERROR($C5/($B5-$F5),0)</f>
        <v>0</v>
      </c>
      <c r="H5" s="2"/>
      <c r="I5" s="2"/>
      <c r="J5" s="2"/>
      <c r="K5" s="2"/>
    </row>
    <row r="6" spans="1:11" ht="20.100000000000001" customHeight="1" x14ac:dyDescent="0.3">
      <c r="A6" s="34" t="s">
        <v>46</v>
      </c>
      <c r="B6" s="35">
        <f>COUNTIF(Checkliste!$B$6:$B$39,$A6)</f>
        <v>3</v>
      </c>
      <c r="C6" s="35">
        <f>COUNTIFS(Checkliste!$B$6:$B$39,$A6,Checkliste!$D$6:$D$39,"Erledigt")</f>
        <v>0</v>
      </c>
      <c r="D6" s="35">
        <f>COUNTIFS(Checkliste!$B$6:$B$39,$A6,Checkliste!$D$6:$D$39,"In Arbeit")</f>
        <v>0</v>
      </c>
      <c r="E6" s="35">
        <f>COUNTIFS(Checkliste!$B$6:$B$39,$A6,Checkliste!$D$6:$D$39,"Offen")</f>
        <v>3</v>
      </c>
      <c r="F6" s="35">
        <f>COUNTIFS(Checkliste!$B$6:$B$39,$A6,Checkliste!$D$6:$D$39,"Entfällt")</f>
        <v>0</v>
      </c>
      <c r="G6" s="36">
        <f t="shared" si="0"/>
        <v>0</v>
      </c>
      <c r="H6" s="2"/>
      <c r="I6" s="2"/>
      <c r="J6" s="2"/>
      <c r="K6" s="2"/>
    </row>
    <row r="7" spans="1:11" ht="20.100000000000001" customHeight="1" x14ac:dyDescent="0.3">
      <c r="A7" s="34" t="s">
        <v>48</v>
      </c>
      <c r="B7" s="35">
        <f>COUNTIF(Checkliste!$B$6:$B$39,$A7)</f>
        <v>8</v>
      </c>
      <c r="C7" s="35">
        <f>COUNTIFS(Checkliste!$B$6:$B$39,$A7,Checkliste!$D$6:$D$39,"Erledigt")</f>
        <v>0</v>
      </c>
      <c r="D7" s="35">
        <f>COUNTIFS(Checkliste!$B$6:$B$39,$A7,Checkliste!$D$6:$D$39,"In Arbeit")</f>
        <v>0</v>
      </c>
      <c r="E7" s="35">
        <f>COUNTIFS(Checkliste!$B$6:$B$39,$A7,Checkliste!$D$6:$D$39,"Offen")</f>
        <v>8</v>
      </c>
      <c r="F7" s="35">
        <f>COUNTIFS(Checkliste!$B$6:$B$39,$A7,Checkliste!$D$6:$D$39,"Entfällt")</f>
        <v>0</v>
      </c>
      <c r="G7" s="36">
        <f t="shared" si="0"/>
        <v>0</v>
      </c>
      <c r="H7" s="2"/>
      <c r="I7" s="2"/>
      <c r="J7" s="2"/>
      <c r="K7" s="2"/>
    </row>
    <row r="8" spans="1:11" ht="20.100000000000001" customHeight="1" x14ac:dyDescent="0.3">
      <c r="A8" s="34" t="s">
        <v>51</v>
      </c>
      <c r="B8" s="35">
        <f>COUNTIF(Checkliste!$B$6:$B$39,$A8)</f>
        <v>2</v>
      </c>
      <c r="C8" s="35">
        <f>COUNTIFS(Checkliste!$B$6:$B$39,$A8,Checkliste!$D$6:$D$39,"Erledigt")</f>
        <v>0</v>
      </c>
      <c r="D8" s="35">
        <f>COUNTIFS(Checkliste!$B$6:$B$39,$A8,Checkliste!$D$6:$D$39,"In Arbeit")</f>
        <v>0</v>
      </c>
      <c r="E8" s="35">
        <f>COUNTIFS(Checkliste!$B$6:$B$39,$A8,Checkliste!$D$6:$D$39,"Offen")</f>
        <v>2</v>
      </c>
      <c r="F8" s="35">
        <f>COUNTIFS(Checkliste!$B$6:$B$39,$A8,Checkliste!$D$6:$D$39,"Entfällt")</f>
        <v>0</v>
      </c>
      <c r="G8" s="36">
        <f t="shared" si="0"/>
        <v>0</v>
      </c>
      <c r="H8" s="2"/>
      <c r="I8" s="2"/>
      <c r="J8" s="2"/>
      <c r="K8" s="2"/>
    </row>
    <row r="9" spans="1:11" ht="20.100000000000001" customHeight="1" x14ac:dyDescent="0.3">
      <c r="A9" s="34" t="s">
        <v>52</v>
      </c>
      <c r="B9" s="35">
        <f>COUNTIF(Checkliste!$B$6:$B$39,$A9)</f>
        <v>8</v>
      </c>
      <c r="C9" s="35">
        <f>COUNTIFS(Checkliste!$B$6:$B$39,$A9,Checkliste!$D$6:$D$39,"Erledigt")</f>
        <v>0</v>
      </c>
      <c r="D9" s="35">
        <f>COUNTIFS(Checkliste!$B$6:$B$39,$A9,Checkliste!$D$6:$D$39,"In Arbeit")</f>
        <v>0</v>
      </c>
      <c r="E9" s="35">
        <f>COUNTIFS(Checkliste!$B$6:$B$39,$A9,Checkliste!$D$6:$D$39,"Offen")</f>
        <v>8</v>
      </c>
      <c r="F9" s="35">
        <f>COUNTIFS(Checkliste!$B$6:$B$39,$A9,Checkliste!$D$6:$D$39,"Entfällt")</f>
        <v>0</v>
      </c>
      <c r="G9" s="36">
        <f t="shared" si="0"/>
        <v>0</v>
      </c>
      <c r="H9" s="2"/>
      <c r="I9" s="2"/>
      <c r="J9" s="2"/>
      <c r="K9" s="2"/>
    </row>
    <row r="10" spans="1:11" ht="20.100000000000001" customHeight="1" x14ac:dyDescent="0.3">
      <c r="A10" s="37" t="s">
        <v>55</v>
      </c>
      <c r="B10" s="38">
        <f>COUNTIF(Checkliste!$B$6:$B$39,$A10)</f>
        <v>4</v>
      </c>
      <c r="C10" s="38">
        <f>COUNTIFS(Checkliste!$B$6:$B$39,$A10,Checkliste!$D$6:$D$39,"Erledigt")</f>
        <v>0</v>
      </c>
      <c r="D10" s="38">
        <f>COUNTIFS(Checkliste!$B$6:$B$39,$A10,Checkliste!$D$6:$D$39,"In Arbeit")</f>
        <v>0</v>
      </c>
      <c r="E10" s="38">
        <f>COUNTIFS(Checkliste!$B$6:$B$39,$A10,Checkliste!$D$6:$D$39,"Offen")</f>
        <v>4</v>
      </c>
      <c r="F10" s="38">
        <f>COUNTIFS(Checkliste!$B$6:$B$39,$A10,Checkliste!$D$6:$D$39,"Entfällt")</f>
        <v>0</v>
      </c>
      <c r="G10" s="39">
        <f t="shared" si="0"/>
        <v>0</v>
      </c>
      <c r="H10" s="2"/>
      <c r="I10" s="2"/>
      <c r="J10" s="2"/>
      <c r="K10" s="2"/>
    </row>
    <row r="11" spans="1:11" ht="21.95" customHeight="1" thickBot="1" x14ac:dyDescent="0.35">
      <c r="A11" s="40" t="s">
        <v>42</v>
      </c>
      <c r="B11" s="41">
        <f>SUM(B5:B10)</f>
        <v>34</v>
      </c>
      <c r="C11" s="41">
        <f>SUM(C5:C10)</f>
        <v>0</v>
      </c>
      <c r="D11" s="41">
        <f>SUM(D5:D10)</f>
        <v>0</v>
      </c>
      <c r="E11" s="41">
        <f>SUM(E5:E10)</f>
        <v>34</v>
      </c>
      <c r="F11" s="41">
        <f>SUM(F5:F10)</f>
        <v>0</v>
      </c>
      <c r="G11" s="42">
        <f t="shared" si="0"/>
        <v>0</v>
      </c>
      <c r="H11" s="2"/>
      <c r="I11" s="2"/>
      <c r="J11" s="2"/>
      <c r="K11" s="2"/>
    </row>
    <row r="12" spans="1:11" ht="16.5" x14ac:dyDescent="0.3">
      <c r="A12" s="29"/>
      <c r="B12" s="29"/>
      <c r="C12" s="29"/>
      <c r="D12" s="29"/>
      <c r="E12" s="29"/>
      <c r="F12" s="29"/>
      <c r="G12" s="29"/>
      <c r="H12" s="2"/>
      <c r="I12" s="2"/>
      <c r="J12" s="2"/>
      <c r="K12" s="2"/>
    </row>
    <row r="13" spans="1:11" ht="26.1" customHeight="1" x14ac:dyDescent="0.3">
      <c r="A13" s="43" t="s">
        <v>59</v>
      </c>
      <c r="B13" s="1"/>
      <c r="C13" s="1"/>
      <c r="D13" s="1"/>
      <c r="E13" s="1"/>
      <c r="F13" s="1"/>
      <c r="G13" s="1"/>
      <c r="H13" s="2"/>
      <c r="I13" s="2"/>
      <c r="J13" s="2"/>
      <c r="K13" s="2"/>
    </row>
    <row r="14" spans="1:11" ht="16.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16.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6.5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6.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6.5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6.5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6.5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6.5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6.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6.5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6.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6.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6.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6.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6.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6.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6.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3">
    <mergeCell ref="A13:G13"/>
    <mergeCell ref="A2:G2"/>
    <mergeCell ref="A1:G1"/>
  </mergeCells>
  <conditionalFormatting sqref="G5:G10">
    <cfRule type="dataBar" priority="1">
      <dataBar>
        <cfvo type="num" val="0"/>
        <cfvo type="num" val="1"/>
        <color rgb="FFB5B1AB"/>
      </dataBar>
      <extLst>
        <ext xmlns:x14="http://schemas.microsoft.com/office/spreadsheetml/2009/9/main" uri="{B025F937-C7B1-47D3-B67F-A62EFF666E3E}">
          <x14:id>{E98D2110-C47A-4126-8BE1-93041C0B453D}</x14:id>
        </ext>
      </extLst>
    </cfRule>
  </conditionalFormatting>
  <conditionalFormatting sqref="G11">
    <cfRule type="dataBar" priority="2">
      <dataBar>
        <cfvo type="num" val="0"/>
        <cfvo type="num" val="1"/>
        <color rgb="FF6A6862"/>
      </dataBar>
      <extLst>
        <ext xmlns:x14="http://schemas.microsoft.com/office/spreadsheetml/2009/9/main" uri="{B025F937-C7B1-47D3-B67F-A62EFF666E3E}">
          <x14:id>{210923CD-F564-48EE-9D7F-7A0017D3B4FA}</x14:id>
        </ext>
      </extLst>
    </cfRule>
  </conditionalFormatting>
  <pageMargins left="0.75" right="0.75" top="1" bottom="1" header="0.5" footer="0.5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8D2110-C47A-4126-8BE1-93041C0B453D}">
            <x14:dataBar minLength="0" maxLength="100" gradient="0" direction="leftToRight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G5:G10</xm:sqref>
        </x14:conditionalFormatting>
        <x14:conditionalFormatting xmlns:xm="http://schemas.microsoft.com/office/excel/2006/main">
          <x14:cfRule type="dataBar" id="{210923CD-F564-48EE-9D7F-7A0017D3B4FA}">
            <x14:dataBar minLength="0" maxLength="100" gradient="0" direction="leftToRight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G11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Checkliste</vt:lpstr>
      <vt:lpstr>Fortschritt</vt:lpstr>
      <vt:lpstr>Checkliste!Drucktitel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Niklas Petry</cp:lastModifiedBy>
  <dcterms:created xsi:type="dcterms:W3CDTF">2026-09-16T06:15:42Z</dcterms:created>
  <dcterms:modified xsi:type="dcterms:W3CDTF">2026-09-16T07:17:08Z</dcterms:modified>
</cp:coreProperties>
</file>